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07"/>
  <workbookPr/>
  <mc:AlternateContent xmlns:mc="http://schemas.openxmlformats.org/markup-compatibility/2006">
    <mc:Choice Requires="x15">
      <x15ac:absPath xmlns:x15ac="http://schemas.microsoft.com/office/spreadsheetml/2010/11/ac" url="D:\TempUserProfiles\NetworkService\AppData\Local\Packages\oice_16_974fa576_32c1d314_209c\AC\Temp\"/>
    </mc:Choice>
  </mc:AlternateContent>
  <xr:revisionPtr revIDLastSave="0" documentId="8_{590FAC60-9E31-4F7A-864F-DCD3AC11BA73}" xr6:coauthVersionLast="47" xr6:coauthVersionMax="47" xr10:uidLastSave="{00000000-0000-0000-0000-000000000000}"/>
  <bookViews>
    <workbookView xWindow="-60" yWindow="-60" windowWidth="15480" windowHeight="11640" xr2:uid="{00000000-000D-0000-FFFF-FFFF00000000}"/>
  </bookViews>
  <sheets>
    <sheet name="PLAN DE OFERTA" sheetId="2" r:id="rId1"/>
  </sheets>
  <definedNames>
    <definedName name="_xlnm.Print_Area" localSheetId="0">'PLAN DE OFERTA'!$A$1:$I$80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2" l="1"/>
  <c r="I49" i="2" s="1"/>
  <c r="I65" i="2" l="1"/>
  <c r="I51" i="2"/>
  <c r="I64" i="2"/>
  <c r="I55" i="2"/>
  <c r="I54" i="2"/>
  <c r="I53" i="2"/>
  <c r="I63" i="2"/>
  <c r="I62" i="2"/>
  <c r="I61" i="2"/>
  <c r="I59" i="2"/>
  <c r="I46" i="2" l="1"/>
  <c r="I36" i="2" l="1"/>
  <c r="I33" i="2"/>
  <c r="I25" i="2" l="1"/>
  <c r="I57" i="2" l="1"/>
  <c r="I26" i="2"/>
  <c r="I27" i="2"/>
  <c r="I28" i="2"/>
  <c r="I44" i="2"/>
  <c r="I41" i="2"/>
  <c r="I24" i="2"/>
  <c r="I23" i="2"/>
  <c r="J47" i="2" l="1"/>
  <c r="J11" i="2"/>
  <c r="J38" i="2"/>
  <c r="I9" i="2"/>
  <c r="I8" i="2"/>
  <c r="J6" i="2" l="1"/>
</calcChain>
</file>

<file path=xl/sharedStrings.xml><?xml version="1.0" encoding="utf-8"?>
<sst xmlns="http://schemas.openxmlformats.org/spreadsheetml/2006/main" count="162" uniqueCount="129">
  <si>
    <t>MINISTERIO DE EDUCACIÓN CIENCIA Y TECNOLOGÍA</t>
  </si>
  <si>
    <t>PROYECTO: ESCUELA DE EDUCACIÓN PARVULARIA "PROFESORA GRACIELA FLORES VIUDA DE GRIMALDI"</t>
  </si>
  <si>
    <t>MUNICIPIO: SAN MIGUEL</t>
  </si>
  <si>
    <t>DEPARTAMENTO:  SAN MIGUEL         CÓDIGO:  13077</t>
  </si>
  <si>
    <t>No.</t>
  </si>
  <si>
    <t xml:space="preserve">DESCRIPCIÓN/PARTIDA </t>
  </si>
  <si>
    <t>UNIDAD</t>
  </si>
  <si>
    <t>CANTIDAD</t>
  </si>
  <si>
    <t>PRECIO UNITARIO</t>
  </si>
  <si>
    <t xml:space="preserve"> SUB-TOTAL </t>
  </si>
  <si>
    <t xml:space="preserve"> TOTAL PARTIDA </t>
  </si>
  <si>
    <t>OBRAS PRELIMINARES</t>
  </si>
  <si>
    <t>DEMOLICIONES</t>
  </si>
  <si>
    <t>1.1.1</t>
  </si>
  <si>
    <t>Demolicion y desalojo de piso de cemento o piso de concreto  (módulo de baños + área exterior de módulo de baños + accesos: rampas a conformar + acera exterior)</t>
  </si>
  <si>
    <t>m²</t>
  </si>
  <si>
    <t>1.1.2</t>
  </si>
  <si>
    <t>Demolicion de área (administración actual, módulo de baños, bodega 1 nivel, pared division aula 1 y aula2, cocina y bodega 2 nivel), incluye todos los desmontajes y desalojos.</t>
  </si>
  <si>
    <t>Nota: Las área a demoler se indica en plano de demolición, se deberá hacer los desalojos de material a un lugar autorizado, e incluye permiso de demolicion.</t>
  </si>
  <si>
    <t xml:space="preserve">REHABILITACIONES </t>
  </si>
  <si>
    <t xml:space="preserve">MÓDULO A - MÓDULO DE 4 AULAS (AULAS 1 - 4 ) </t>
  </si>
  <si>
    <t>2.1.1</t>
  </si>
  <si>
    <t>MÓDULO DE 4 AULAS (AULAS 1 - 4 )</t>
  </si>
  <si>
    <t>2.1.1.1</t>
  </si>
  <si>
    <t>REHABILITACIÓN DE 4 AULAS QUE INCLUYE:
Cambio de cubierta a techo insulado de 2",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ventiladores, detector de humo y circuito cerrado) 
Pizarra. 
Puertas. 
Incluye desmontajes y desalojos.</t>
  </si>
  <si>
    <t xml:space="preserve">MÓDULO B - MÓDULO DE 4 AULAS (AULAS 5 - 8 ) </t>
  </si>
  <si>
    <t>2.2.1</t>
  </si>
  <si>
    <t>MÓDULO DE 4 AULAS (AULAS 5 - 8)</t>
  </si>
  <si>
    <t>2.2.1.1</t>
  </si>
  <si>
    <t>SALÓN DE MUSICA</t>
  </si>
  <si>
    <t>2.3.1</t>
  </si>
  <si>
    <t xml:space="preserve">REHABILITACIÓN DE LUDOTECA EN SALÓN DE MÚSICA </t>
  </si>
  <si>
    <t>2.3.1.1</t>
  </si>
  <si>
    <t>REHABILITACIÓN INCLUYE:
Cambio de cubierta a techo insulado de 2",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ventiladores, detector de humo y circuito cerrado) 
Pizarra. 
Puertas. 
Incluye desmontajes y desalojos.</t>
  </si>
  <si>
    <t>FACHADA</t>
  </si>
  <si>
    <t>2.4.1</t>
  </si>
  <si>
    <t>REHABILITACIÓN DE FACHADA</t>
  </si>
  <si>
    <t>2.4.1.1</t>
  </si>
  <si>
    <t>MANTENIMIENTO DE PUERTAS DE MADERA EXISTENTES: LIMPIAR, LIJAR, REPARAR PIEZAS DAÑADAS CON EL MISMO MATERIAL Y APLICACIÓN DE BARNIZ. INCLUYE INSTALACIÓN DE CHAPA IGUAL O SIMILAR A LA EXISTENTE.</t>
  </si>
  <si>
    <t>c/U</t>
  </si>
  <si>
    <t>2.4.1.2</t>
  </si>
  <si>
    <t>Reparación de defensas de ventanas existentes. La intervención consistirá en limpieza y pintura de acabado final a la defensa de la ventana, si esta presentara oxidación se lijará y limpiará, aplicando posteriormente dos manos de anticorrosivo de mejor calidad, en color diferente cada aplicación   y dos manos de pintura esmalte base aceite de la mejor calidad. Incluye desmontaje e instalación.</t>
  </si>
  <si>
    <t>2.4.1.3</t>
  </si>
  <si>
    <t xml:space="preserve">Suministro y aplicación de pintura de agua acrílica lavable de primera calidad, acabado mate, incluye limpieza y preparación de paredes con base. Dos manos acabado uniforme. </t>
  </si>
  <si>
    <t>2.4.1.4</t>
  </si>
  <si>
    <t>SUMINISTRO E INSTALACIÓN LETRAS ACRÍLICAS EN MURO FACHADA.</t>
  </si>
  <si>
    <t>sg</t>
  </si>
  <si>
    <t>2.4.1.5</t>
  </si>
  <si>
    <t>SUMINISTRO E INSTALACIÓN DE PLACA</t>
  </si>
  <si>
    <t>U</t>
  </si>
  <si>
    <t>2.4.1.6</t>
  </si>
  <si>
    <t>Limpieza y pintura de enrejado metálico de varilla de Ho #4 @0.20m A.S,</t>
  </si>
  <si>
    <t>ADMINISTRACIÓN</t>
  </si>
  <si>
    <t>2.5.1</t>
  </si>
  <si>
    <t>REHABILITACIÓN DE ADMINISTRACIÓN EN AULA 1</t>
  </si>
  <si>
    <t>2.5.1.1</t>
  </si>
  <si>
    <t>REHABILITACIÓN  QUE INCLUYE:
Cambio de cubierta a techo insulado de 2",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lavable y el resto acrílica.
Cambio Sistema Eléctrico incluye artefactos y dispositivos de acuerdo a especificaciones técnicas y normativa vigente. (Luminarias, tomacorrientes, interruptores, ventiladores, detector de humo)
Puertas.
Incluye desmontajes y desalojos.</t>
  </si>
  <si>
    <t>2.5.1.2</t>
  </si>
  <si>
    <t>Divisiones internas del módulo: Suministro y construcción liviana de tabla yeso, dos caras con perfileria de lámina galvanizada calibre 26 como se indica en plano de acabados</t>
  </si>
  <si>
    <t>m2</t>
  </si>
  <si>
    <t>2.5.1.3</t>
  </si>
  <si>
    <t xml:space="preserve">CONSTRUCCIÓN DE SERVICIO SANITARIO EN ADMINISTRACION DE 1 UNIDAD QUE INCLUYE:
Fundaciones y paredes de bloque de concreto de 15cm.  Cubierta techo insulado de 2", incluye limpieza, pintura de estructura de soporte, capote, hechura de cepos, tornillería, cambio de polín espacial a polin C,Canales, fascias y bajadas de aguas lluvias incluye tubería subterránea a cajas de aguas lluvias con sus accesorios. 
Ventanas corredizas. 
Defensas tipo cuadrícula. 
Piso tipo porcelanato y Zócalo de PVC de curva sanitaria. 
Repello, Afinado y Pintado, azulejos altura según planos. 
Cambio Sistema Eléctrico incluye artefactos y dispositivos de acuerdo a especificaciones técnicas y normativa vigente. (Luminarias, tomacorrientes, interruptores) 
Servicio sanitario y lavamanos según especificaciones técnicas. 
Barras de apoyo. </t>
  </si>
  <si>
    <t>BODEGA, COCINA Y COMEDOR</t>
  </si>
  <si>
    <t>2.6.1</t>
  </si>
  <si>
    <t>REHABILITACIÓN DE BODEGA, COCINA Y COMEDOR EN AULA 2 Y AULA 3</t>
  </si>
  <si>
    <t xml:space="preserve">REHABILITACION DE BODEGA, COCINA Y COMEDOR, de acuerdo a planos y especificaciones tecnicas, incluyen: Cambio de cubierta a techo insulado de 2", incluye limpieza, pintura de estructura de soporte, capote, hechura de cepos, tornillería o cambio de polín espacial a polin C. Instalaciones hidraulicas (sistema de distribución de agua potable y sistema de drenaje de aguas negras) en buenas condiciones de funcionamiento, incluye trampa de grasa. Suministro e instalacion de cortina metalica enrrollable, puertas, piso porcelanato y zocalo, Repello, Afinado y Pintado enchape azulejos altura segun planos, fregadero y grifo con sus accesorios. Canal y bajadas de aguas lluvias. Cambio Sistema Eléctrico incluye artefactos y dispositivos de acuerdo a especificaciones técnicas y normativa vigente. (Luminarias, tomacorrientes, interruptores). Desmontajes y desalojo. / Incluye trampa de grasa.  </t>
  </si>
  <si>
    <t xml:space="preserve">Nota: El costo debe incluir la conexión al sistema de agua potable y sistema de alcantarillado. Buen funcionamiento para recepcion de obra.									</t>
  </si>
  <si>
    <t>CONSTRUCCIONES</t>
  </si>
  <si>
    <t xml:space="preserve">MÓDULO C - MODULO DE 2 AULAS (AULAS 9 - 10 ) </t>
  </si>
  <si>
    <t>3.1.1</t>
  </si>
  <si>
    <t>MÓDULO DE 2 AULAS (AULAS 9 - 10)</t>
  </si>
  <si>
    <t>3.1.1.1</t>
  </si>
  <si>
    <t xml:space="preserve">CONSTRUCCIÓN DE 2 AULA QUE INCLUYE:
Fundaciones y paredes de bloque de concreto de 15cm. Cubierta a techo insulado de 2", estructura de soporte con polin C, capote, hechura de cepos, tornillería,pletina. 
Canales, fascias y bajadas de aguas lluvias incluye tubería subterránea a cajas de aguas lluvias con sus accesorios. 
Ventanas corredizas y puertas. 
Defensas tipo cuadrícula. 
Piso tipo porcelanato y Zócalo. 
Repello, Afinado y Pintura a media altura (indicado en planos) lavable y el resto acrílica. 
Sistema Eléctrico incluye artefactos y dispositivos de acuerdo a especificaciones técnicas y normativa vigente. (Luminarias, tomacorrientes, interruptores, ventiladores, detector de humo y circuito cerrado) 
Pizarra.   </t>
  </si>
  <si>
    <t xml:space="preserve">MÓDULO DE SERVICIOS SANITARIOS </t>
  </si>
  <si>
    <t>3.2.1</t>
  </si>
  <si>
    <t xml:space="preserve">SERVICIOS SANITARIOS DE 7 UNIDADES </t>
  </si>
  <si>
    <t>3.2.1.1</t>
  </si>
  <si>
    <t>CONSTRUCCIÓN DE SERVICIOS SANITARIOS QUE INCLUYE:
Fundaciones y paredes de bloque de concreto de 15cm
Cubierta de techo insulado de 2", Incluye estructura de soporte con polin C, Capote.
Canales, Bajadas aguas lluvias y Fascia.
Ventanas corredizas.
Defensas tipo cuadrícula.
Piso tipo porcelanato y Zócalo Sanitario.
Repello, Afinado y Pintado.
Azulejos
Sistema Electrico y Luminarias.
Servicios sanitarios y Urinarios Ecológicos
Servicio sanitario para Minusvalidos con lavamanos y barra
Lavamanos e instalación de mueble.
Puertas y diviones internas enunciadas en acabados. Duchas.
Nota: Se deberá diseñar sistema hidráulico y dejar las instalaciones de red potable y aguas negras conectada a la red pública en buenas condiciones de funcionamiento.</t>
  </si>
  <si>
    <t xml:space="preserve">ÁREA DE ASEO </t>
  </si>
  <si>
    <t>CONSTRUCCIÓN DE ÁREA DE ASEO QUE INCLUYE:
Fundaciones y paredes de bloque de concreto de 15cm. Cubierta a techo insuladode 2", estructura de soporte con polin C, capote, hechura de cepos, tornillería, pletina. 
Canales, fascias y bajadas de aguas lluvias incluye tubería subterránea a cajas de aguas lluvias con sus accesorios. 
Piso tipo porcelanato y Zócalo. 
Repello, Afinado y Pintura a media altura (indicado en planos) lavable y el resto acrílica. 
Construcción de Poceta.
Sistema Eléctrico incluye artefactos y dispositivos de acuerdo a especificaciones técnicas y normativa vigente. (Luminarias, tomacorrientes, interruptores).
Pila prefabricada dos alas.</t>
  </si>
  <si>
    <t>OBRAS EXTERIORES</t>
  </si>
  <si>
    <t>SALÓN DE USOS MULTIPLES</t>
  </si>
  <si>
    <t>4.1.1</t>
  </si>
  <si>
    <t>CONSTRUCCION DE SUM. INCLUYE: Fundaciones, cubiertas de techo curvo autoportante.
Canales, fascias y bajadas de aguas lluvias. Incluye tubería subterránea a cajas de aguas lluvias y sus sus accesorios. Pintura de columnas. Piso tipo porcelanato y zócalo o piso de concreto segun especificacion tecnica. Desmontaje y desalojo.                                                                                      Sistema electrico y luminarias. Estructura metalica (columnas, vigas, placas).</t>
  </si>
  <si>
    <t>OBRAS ELÉCTRICAS EXTERIORES</t>
  </si>
  <si>
    <t>4.2.1</t>
  </si>
  <si>
    <t>Sistema eléctrico y señales débiles (aires acondicionados, interconectividad de internet, sistema de alarmas contra intrusos e incendio, equipo de bombeo). El ofertante deberá realizar el diagnóstico del sistema, de ser necesario la unificación de cargas, especificaciones técnicas, diseño, planos, aplicando el uso eficiente de la energía de acuerdo con las normativas vigentes y especificaciones técnicas del ministerio. Según el cálculo de cargas se deberá considerar:
-Subestación capacidad mínima de 37.5 KVA, incluye red de polarización.
-Alimentador principal y secundarios de acuerdo con la capacidad de corriente de carga.
-Red de polarización del tablero general.
-Tablero general y subtableros por módulo de corrientes de carga de trabajo.
-Red de interconexión subterránea y pozos de registro. - Sistema de vigilancia con circuito cerrado y camaras.
- Incluye pagos y trámites de compañía eléctrica y certificación de las instalaciones.</t>
  </si>
  <si>
    <t>S.G.</t>
  </si>
  <si>
    <t>ÁREA RECREATIVA</t>
  </si>
  <si>
    <t>4.3.1</t>
  </si>
  <si>
    <t>Suministro e instalación de baldosas de caucho de 0.50 x 0.50 m, e = 0.02m color azul, para áreas recreativas al exterior.</t>
  </si>
  <si>
    <t>4.3.2</t>
  </si>
  <si>
    <t>Suministro e instalación de juegos infantiles para Parvularia, Casa de juegos con tobogán plasticos.</t>
  </si>
  <si>
    <t>u</t>
  </si>
  <si>
    <t>4.3.3</t>
  </si>
  <si>
    <t>Suministro e instalación de juegos infantiles para Parvularia de madera, con torre, deslizadores y columpios para un área de 4.80m x 4.80m.</t>
  </si>
  <si>
    <t>ÁREAS VERDES</t>
  </si>
  <si>
    <t>4.4.1</t>
  </si>
  <si>
    <t>Engramado con grama San agustín (en áreas verdes indicadas)</t>
  </si>
  <si>
    <t>PASILLO DE ACCESO PRINCIPAL</t>
  </si>
  <si>
    <t>4.5.1</t>
  </si>
  <si>
    <t>Cambio de cubierta a techo insulado 2", incluye limpieza y pintura de estructura de soporte, capote, tornillería. 
Canales, fascias y bajadas de aguas lluvias. Incluye tubería subterránea a cajas de aguas lluvias y sus sus accesorios. Pintura de columnas. Piso tipo porcelanato y zócalo o piso de concreto segun especificacion tecnica. Desmontaje y desalojo.</t>
  </si>
  <si>
    <t>4.6.1</t>
  </si>
  <si>
    <t>Pasamanos de Ho No.3 tubos en paralelo 2" y soldados con Ho. No. 1.5" a cada 2.0 M. Según detalle adjunto.</t>
  </si>
  <si>
    <t>ml</t>
  </si>
  <si>
    <t>4.6.2</t>
  </si>
  <si>
    <t>Suministro e instalacion de baldosas podotactiles de 0.2x0.2m, e=0.05m, concreto resistente 210kg/cm2. Tipo franjas y botones, segun especificacion tecnica</t>
  </si>
  <si>
    <t>4.6.3</t>
  </si>
  <si>
    <t>Construcción de rampa de acceso, forjada y pavimentada con piso de concreto 0.07m f'c=180 kg/cm² (Acceso desde acera a entrada principal). Incluye relleno de suelo cemento. Pintura acrilica lavable. Pasamanos de Ho No.3 tubos en paralelo 2".</t>
  </si>
  <si>
    <t>4.6.4</t>
  </si>
  <si>
    <t>Suministro y aplicación de pintura de agua acrílica lavable de primera calidad, acabado mate, incluye limpieza y preparación de paredes con base. Dos manos acabado uniforme. En pared de muro tapial.</t>
  </si>
  <si>
    <t>4.6.5</t>
  </si>
  <si>
    <t>Suministro e instalación de Carro lavamanos de acero inoxidable, lavamanos con fregadero tipo cuello de ganso) incluye tubo de abasto para conectar al agua potable y desagüe para aguas grises. Dimensiones: 85 cms. de alto, 60cms de fondo, 95 cms. de frente.
Medidas del piso a al lavamanos 85cms de alto y altura total del piso hasta el faldón de 1.80metros.
Elaborado de lamina de 0.80 acero inoxidable.
Tubo cuadrado de 1 pulgada en acero inoxidable 
2 rodos</t>
  </si>
  <si>
    <t>CONSTRUCCION DE TIENDA ESCOLAR</t>
  </si>
  <si>
    <t>4.7.1</t>
  </si>
  <si>
    <t>Tienda escolar tipo con dimensiones de 2.52 x 2.52 mts, cuenta con un area interna de 5.68 m2, con paredes internas de fibrolite, con revestimiento exterior de lámina metálica, puertas y ventanas metalicas, superficie de piso fibrolite, y cubierta de lámina troquelada zinc-aluminio. Al interior cuenta con muebles de cocina, alacena, barra de atencion y espacio para cocina, refrigeradora, micro ondas y lavatrastos. Incluye instalaciones electricas (luminarias, tomacorrientes, tableros y alimentadores) e instalaciones hidraulicas (abastecimiento de aguas potable y drenaje de aguas grises, trampa de grasas) para su correcto funcionamiento.</t>
  </si>
  <si>
    <t>MEDIDAS AMBIENTALES Y SOCIALES</t>
  </si>
  <si>
    <t>Medidas Ambientales (ver documento complementario PGAS)</t>
  </si>
  <si>
    <t>Medidas Sociales (Capacitaciones, rótulo, consultas, asambleas, oficina de queja, teléfono, buzones, etc.) (ver documento complementario PGAS)</t>
  </si>
  <si>
    <t>Reubiacion Temporal Adecuaciones</t>
  </si>
  <si>
    <t>Reubicacion Temporal Arrendamiento (incluye pagos de servicios basicos)</t>
  </si>
  <si>
    <t>TOTAL COSTOS DIRECTOS</t>
  </si>
  <si>
    <t>IMPREVISTOS</t>
  </si>
  <si>
    <t>COSTOS INDIRECTOS</t>
  </si>
  <si>
    <t>SUB TOTAL 1 (COSTO DIRECTO+IMPREVISTO+COSTO INDIRECTO)</t>
  </si>
  <si>
    <t>IVA</t>
  </si>
  <si>
    <t>SUB TOTAL 2 (SUB TOTAL 1 + IVA)</t>
  </si>
  <si>
    <t>ARANCELES DE CONSTRUCCIÓN 
(PAGO CONTRA PRESENTACION DE RECIBO A NOMBRE MINEDUCYT)</t>
  </si>
  <si>
    <t>COSTO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</si>
</sst>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00_-;\-&quot;$&quot;* #,##0.00_-;_-&quot;$&quot;* &quot;-&quot;??_-;_-@_-"/>
  </numFmts>
  <fonts count="18">
    <font>
      <sz val="11"/>
      <color theme="1"/>
      <name val="Calibri"/>
      <family val="2"/>
      <scheme val="minor"/>
    </font>
    <font>
      <sz val="11"/>
      <color theme="1"/>
      <name val="Calibri"/>
      <family val="2"/>
      <scheme val="minor"/>
    </font>
    <font>
      <sz val="10"/>
      <color theme="1"/>
      <name val="Swis721 Cn BT"/>
      <family val="2"/>
    </font>
    <font>
      <sz val="10"/>
      <name val="Swis721 Cn BT"/>
      <family val="2"/>
    </font>
    <font>
      <sz val="8"/>
      <name val="Calibri"/>
      <family val="2"/>
      <scheme val="minor"/>
    </font>
    <font>
      <sz val="11"/>
      <name val="Swis721 Cn BT"/>
      <family val="2"/>
    </font>
    <font>
      <sz val="11"/>
      <color theme="0"/>
      <name val="Swis721 Cn BT"/>
      <family val="2"/>
    </font>
    <font>
      <sz val="10"/>
      <color theme="1"/>
      <name val="Arial"/>
      <family val="2"/>
    </font>
    <font>
      <b/>
      <sz val="10"/>
      <color theme="3" tint="-0.249977111117893"/>
      <name val="Arial"/>
      <family val="2"/>
    </font>
    <font>
      <b/>
      <sz val="10"/>
      <color theme="0"/>
      <name val="Arial"/>
      <family val="2"/>
    </font>
    <font>
      <b/>
      <sz val="16"/>
      <name val="Swis721 Cn BT"/>
      <family val="2"/>
    </font>
    <font>
      <sz val="10"/>
      <color rgb="FF000000"/>
      <name val="Arial"/>
      <family val="2"/>
    </font>
    <font>
      <sz val="10"/>
      <name val="Arial"/>
      <family val="2"/>
    </font>
    <font>
      <b/>
      <sz val="10"/>
      <name val="Arial"/>
      <family val="2"/>
    </font>
    <font>
      <sz val="11"/>
      <name val="Arial"/>
      <family val="2"/>
    </font>
    <font>
      <b/>
      <sz val="10"/>
      <color theme="1"/>
      <name val="Arial"/>
      <family val="2"/>
    </font>
    <font>
      <sz val="10"/>
      <color theme="3" tint="-0.249977111117893"/>
      <name val="Arial"/>
      <family val="2"/>
    </font>
    <font>
      <b/>
      <sz val="16"/>
      <color theme="0"/>
      <name val="Arial"/>
      <family val="2"/>
    </font>
  </fonts>
  <fills count="6">
    <fill>
      <patternFill patternType="none"/>
    </fill>
    <fill>
      <patternFill patternType="gray125"/>
    </fill>
    <fill>
      <patternFill patternType="solid">
        <fgColor theme="3" tint="-0.249977111117893"/>
        <bgColor indexed="64"/>
      </patternFill>
    </fill>
    <fill>
      <patternFill patternType="solid">
        <fgColor rgb="FFD9D9D9"/>
        <bgColor indexed="64"/>
      </patternFill>
    </fill>
    <fill>
      <patternFill patternType="solid">
        <fgColor theme="0" tint="-0.249977111117893"/>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165" fontId="1" fillId="0" borderId="0" applyFont="0" applyFill="0" applyBorder="0" applyAlignment="0" applyProtection="0"/>
    <xf numFmtId="0" fontId="1" fillId="0" borderId="0"/>
  </cellStyleXfs>
  <cellXfs count="73">
    <xf numFmtId="0" fontId="0" fillId="0" borderId="0" xfId="0"/>
    <xf numFmtId="0" fontId="5" fillId="0" borderId="0" xfId="0" applyFont="1"/>
    <xf numFmtId="2" fontId="5" fillId="0" borderId="0" xfId="0" applyNumberFormat="1" applyFont="1"/>
    <xf numFmtId="0" fontId="6" fillId="0" borderId="0" xfId="0" applyFont="1"/>
    <xf numFmtId="165" fontId="5" fillId="0" borderId="2" xfId="1" applyFont="1" applyFill="1" applyBorder="1" applyAlignment="1">
      <alignment horizontal="center" vertical="center"/>
    </xf>
    <xf numFmtId="0" fontId="8" fillId="3" borderId="1" xfId="0" applyFont="1" applyFill="1" applyBorder="1" applyAlignment="1">
      <alignment horizontal="center" vertical="center" wrapText="1"/>
    </xf>
    <xf numFmtId="165" fontId="5" fillId="0" borderId="1" xfId="0" applyNumberFormat="1" applyFont="1" applyBorder="1"/>
    <xf numFmtId="164" fontId="9" fillId="2" borderId="1" xfId="0" applyNumberFormat="1" applyFont="1" applyFill="1" applyBorder="1" applyAlignment="1">
      <alignment vertical="center" wrapText="1"/>
    </xf>
    <xf numFmtId="0" fontId="5" fillId="0" borderId="1" xfId="0" applyFont="1" applyBorder="1"/>
    <xf numFmtId="165" fontId="7" fillId="0" borderId="1" xfId="1" applyFont="1" applyFill="1" applyBorder="1" applyAlignment="1">
      <alignment horizontal="justify" vertical="center" wrapText="1"/>
    </xf>
    <xf numFmtId="0" fontId="6" fillId="0" borderId="1" xfId="0" applyFont="1" applyBorder="1"/>
    <xf numFmtId="0" fontId="8" fillId="3" borderId="2" xfId="0" applyFont="1" applyFill="1" applyBorder="1" applyAlignment="1">
      <alignment horizontal="center" vertical="center" wrapText="1"/>
    </xf>
    <xf numFmtId="165" fontId="5" fillId="0" borderId="2" xfId="0" applyNumberFormat="1" applyFont="1" applyBorder="1"/>
    <xf numFmtId="165" fontId="3" fillId="0" borderId="2" xfId="1" applyFont="1" applyFill="1" applyBorder="1" applyAlignment="1">
      <alignment horizontal="justify" vertical="center" wrapText="1"/>
    </xf>
    <xf numFmtId="165" fontId="3" fillId="0" borderId="3" xfId="1" applyFont="1" applyFill="1" applyBorder="1" applyAlignment="1">
      <alignment horizontal="justify" vertical="center" wrapText="1"/>
    </xf>
    <xf numFmtId="165" fontId="2" fillId="0" borderId="2" xfId="1" applyFont="1" applyFill="1" applyBorder="1" applyAlignment="1">
      <alignment horizontal="justify" vertical="center" wrapText="1"/>
    </xf>
    <xf numFmtId="165" fontId="3" fillId="0" borderId="4" xfId="1" applyFont="1" applyFill="1" applyBorder="1" applyAlignment="1">
      <alignment horizontal="center" vertical="center" wrapText="1"/>
    </xf>
    <xf numFmtId="0" fontId="5" fillId="0" borderId="0" xfId="0" applyFont="1" applyAlignment="1">
      <alignment horizontal="center" vertical="center"/>
    </xf>
    <xf numFmtId="0" fontId="10" fillId="0" borderId="0" xfId="0" applyFont="1" applyAlignment="1">
      <alignment horizontal="center" vertical="center"/>
    </xf>
    <xf numFmtId="165" fontId="5" fillId="0" borderId="0" xfId="1" applyFont="1" applyFill="1" applyBorder="1" applyAlignment="1">
      <alignment horizontal="center" vertical="center"/>
    </xf>
    <xf numFmtId="165" fontId="7" fillId="0" borderId="0" xfId="1" applyFont="1" applyFill="1" applyBorder="1" applyAlignment="1">
      <alignment horizontal="justify" vertical="center" wrapText="1"/>
    </xf>
    <xf numFmtId="0" fontId="5" fillId="0" borderId="0" xfId="0" applyFont="1" applyAlignment="1">
      <alignment vertical="center" wrapText="1"/>
    </xf>
    <xf numFmtId="165" fontId="5" fillId="0" borderId="0" xfId="0" applyNumberFormat="1" applyFont="1"/>
    <xf numFmtId="0" fontId="9"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2" fontId="12" fillId="0" borderId="1" xfId="0" applyNumberFormat="1" applyFont="1" applyBorder="1" applyAlignment="1">
      <alignment horizontal="center" vertical="center" wrapText="1"/>
    </xf>
    <xf numFmtId="165" fontId="12" fillId="0" borderId="1" xfId="1" applyFont="1" applyFill="1" applyBorder="1" applyAlignment="1">
      <alignment horizontal="justify" vertical="center" wrapText="1"/>
    </xf>
    <xf numFmtId="0" fontId="14" fillId="0" borderId="1" xfId="0" applyFont="1" applyBorder="1" applyAlignment="1">
      <alignment horizontal="center"/>
    </xf>
    <xf numFmtId="165" fontId="12" fillId="0" borderId="1" xfId="1" applyFont="1" applyBorder="1" applyAlignment="1">
      <alignment horizontal="justify"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2" fontId="7"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xf>
    <xf numFmtId="0" fontId="12" fillId="0" borderId="1" xfId="0" applyFont="1" applyBorder="1" applyAlignment="1">
      <alignment horizontal="justify" vertical="center"/>
    </xf>
    <xf numFmtId="165" fontId="3" fillId="0" borderId="0" xfId="1" applyFont="1" applyFill="1" applyBorder="1" applyAlignment="1">
      <alignment horizontal="justify" vertical="center" wrapText="1"/>
    </xf>
    <xf numFmtId="1" fontId="9" fillId="2"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165" fontId="7" fillId="0" borderId="1" xfId="0" applyNumberFormat="1" applyFont="1" applyBorder="1"/>
    <xf numFmtId="0" fontId="13" fillId="3" borderId="4" xfId="0" applyFont="1" applyFill="1" applyBorder="1" applyAlignment="1">
      <alignment horizontal="center" vertical="center" wrapText="1"/>
    </xf>
    <xf numFmtId="2" fontId="13" fillId="3" borderId="4"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4" fillId="4" borderId="1" xfId="0" applyFont="1" applyFill="1" applyBorder="1" applyAlignment="1">
      <alignment horizontal="center"/>
    </xf>
    <xf numFmtId="165" fontId="15" fillId="5" borderId="1" xfId="1" applyFont="1" applyFill="1" applyBorder="1" applyAlignment="1">
      <alignment vertical="center" wrapText="1"/>
    </xf>
    <xf numFmtId="0" fontId="14" fillId="0" borderId="1" xfId="0" applyFont="1" applyBorder="1" applyAlignment="1">
      <alignment horizontal="center" vertical="center"/>
    </xf>
    <xf numFmtId="165" fontId="3" fillId="0" borderId="7" xfId="1" applyFont="1" applyFill="1" applyBorder="1" applyAlignment="1">
      <alignment horizontal="center" vertical="center" wrapText="1"/>
    </xf>
    <xf numFmtId="0" fontId="12" fillId="0" borderId="12" xfId="0" applyFont="1" applyBorder="1" applyAlignment="1">
      <alignment horizontal="center" vertical="center" wrapText="1"/>
    </xf>
    <xf numFmtId="2" fontId="12" fillId="0" borderId="12" xfId="0" applyNumberFormat="1" applyFont="1" applyBorder="1" applyAlignment="1">
      <alignment horizontal="center" vertical="center" wrapText="1"/>
    </xf>
    <xf numFmtId="165" fontId="7" fillId="0" borderId="12" xfId="1" applyFont="1" applyBorder="1" applyAlignment="1">
      <alignment horizontal="left" vertical="center" wrapText="1"/>
    </xf>
    <xf numFmtId="165" fontId="7" fillId="0" borderId="1" xfId="0" applyNumberFormat="1" applyFont="1" applyBorder="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left"/>
    </xf>
    <xf numFmtId="0" fontId="14" fillId="0" borderId="1" xfId="0" applyFont="1" applyBorder="1" applyAlignment="1">
      <alignment horizontal="left" wrapText="1"/>
    </xf>
    <xf numFmtId="0" fontId="12" fillId="4" borderId="1" xfId="0" applyFont="1" applyFill="1" applyBorder="1" applyAlignment="1">
      <alignment horizontal="left"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4"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14" fillId="4" borderId="1" xfId="0" applyFont="1" applyFill="1" applyBorder="1" applyAlignment="1">
      <alignment horizontal="left"/>
    </xf>
    <xf numFmtId="0" fontId="13" fillId="0" borderId="1" xfId="0" applyFont="1" applyBorder="1" applyAlignment="1">
      <alignment horizontal="right"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13" fillId="5" borderId="1" xfId="0" applyFont="1" applyFill="1" applyBorder="1" applyAlignment="1">
      <alignment horizontal="right" vertical="center" wrapText="1"/>
    </xf>
    <xf numFmtId="0" fontId="17" fillId="2" borderId="8" xfId="2" applyFont="1" applyFill="1" applyBorder="1" applyAlignment="1">
      <alignment horizontal="center" vertical="center"/>
    </xf>
    <xf numFmtId="0" fontId="17" fillId="2" borderId="9" xfId="2" applyFont="1" applyFill="1" applyBorder="1" applyAlignment="1">
      <alignment horizontal="center" vertical="center"/>
    </xf>
    <xf numFmtId="0" fontId="17" fillId="2" borderId="10" xfId="2"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3">
    <cellStyle name="Moneda" xfId="1" builtinId="4"/>
    <cellStyle name="Normal" xfId="0" builtinId="0"/>
    <cellStyle name="Normal 5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0"/>
  <sheetViews>
    <sheetView tabSelected="1" view="pageBreakPreview" zoomScale="80" zoomScaleNormal="100" zoomScaleSheetLayoutView="80" workbookViewId="0">
      <selection activeCell="A78" sqref="A78:F78"/>
    </sheetView>
  </sheetViews>
  <sheetFormatPr defaultColWidth="11.5703125" defaultRowHeight="14.25"/>
  <cols>
    <col min="1" max="1" width="9.85546875" style="1" customWidth="1"/>
    <col min="2" max="2" width="49.85546875" style="1" customWidth="1"/>
    <col min="3" max="3" width="8.85546875" style="1" customWidth="1"/>
    <col min="4" max="4" width="11.140625" style="2" customWidth="1"/>
    <col min="5" max="5" width="11.5703125" style="1" customWidth="1"/>
    <col min="6" max="6" width="12.42578125" style="1" customWidth="1"/>
    <col min="7" max="7" width="17" style="1" customWidth="1"/>
    <col min="8" max="8" width="16.28515625" style="1" hidden="1" customWidth="1"/>
    <col min="9" max="9" width="14.85546875" style="1" hidden="1" customWidth="1"/>
    <col min="10" max="10" width="12" style="1" hidden="1" customWidth="1"/>
    <col min="11" max="16384" width="11.5703125" style="1"/>
  </cols>
  <sheetData>
    <row r="1" spans="1:10" s="3" customFormat="1" ht="20.25">
      <c r="A1" s="64" t="s">
        <v>0</v>
      </c>
      <c r="B1" s="65"/>
      <c r="C1" s="65"/>
      <c r="D1" s="65"/>
      <c r="E1" s="65"/>
      <c r="F1" s="65"/>
      <c r="G1" s="66"/>
      <c r="H1" s="1"/>
      <c r="I1" s="1"/>
    </row>
    <row r="2" spans="1:10" s="3" customFormat="1" ht="14.45" customHeight="1">
      <c r="A2" s="67" t="s">
        <v>1</v>
      </c>
      <c r="B2" s="68"/>
      <c r="C2" s="68"/>
      <c r="D2" s="68"/>
      <c r="E2" s="68"/>
      <c r="F2" s="68"/>
      <c r="G2" s="69"/>
      <c r="H2" s="1"/>
      <c r="I2" s="1"/>
    </row>
    <row r="3" spans="1:10" s="3" customFormat="1" ht="14.45" customHeight="1">
      <c r="A3" s="67" t="s">
        <v>2</v>
      </c>
      <c r="B3" s="68"/>
      <c r="C3" s="68"/>
      <c r="D3" s="68"/>
      <c r="E3" s="68"/>
      <c r="F3" s="68"/>
      <c r="G3" s="69"/>
      <c r="H3" s="1"/>
      <c r="I3" s="1"/>
    </row>
    <row r="4" spans="1:10" s="3" customFormat="1" ht="14.45" customHeight="1">
      <c r="A4" s="70" t="s">
        <v>3</v>
      </c>
      <c r="B4" s="71"/>
      <c r="C4" s="71"/>
      <c r="D4" s="71"/>
      <c r="E4" s="71"/>
      <c r="F4" s="71"/>
      <c r="G4" s="72"/>
      <c r="H4" s="1"/>
      <c r="I4" s="1"/>
    </row>
    <row r="5" spans="1:10" ht="25.5">
      <c r="A5" s="39" t="s">
        <v>4</v>
      </c>
      <c r="B5" s="39" t="s">
        <v>5</v>
      </c>
      <c r="C5" s="39" t="s">
        <v>6</v>
      </c>
      <c r="D5" s="40" t="s">
        <v>7</v>
      </c>
      <c r="E5" s="39" t="s">
        <v>8</v>
      </c>
      <c r="F5" s="39" t="s">
        <v>9</v>
      </c>
      <c r="G5" s="39" t="s">
        <v>10</v>
      </c>
      <c r="H5" s="11" t="s">
        <v>8</v>
      </c>
      <c r="I5" s="5" t="s">
        <v>9</v>
      </c>
      <c r="J5" s="5" t="s">
        <v>10</v>
      </c>
    </row>
    <row r="6" spans="1:10" s="3" customFormat="1">
      <c r="A6" s="36">
        <v>1</v>
      </c>
      <c r="B6" s="62" t="s">
        <v>11</v>
      </c>
      <c r="C6" s="62"/>
      <c r="D6" s="62"/>
      <c r="E6" s="62"/>
      <c r="F6" s="62"/>
      <c r="G6" s="7"/>
      <c r="H6" s="12"/>
      <c r="I6" s="6"/>
      <c r="J6" s="7">
        <f>ROUND(SUM(I7:I9),2)</f>
        <v>12932</v>
      </c>
    </row>
    <row r="7" spans="1:10">
      <c r="A7" s="41">
        <v>1.1000000000000001</v>
      </c>
      <c r="B7" s="53" t="s">
        <v>12</v>
      </c>
      <c r="C7" s="53"/>
      <c r="D7" s="53"/>
      <c r="E7" s="53"/>
      <c r="F7" s="53"/>
      <c r="G7" s="50"/>
      <c r="H7" s="12"/>
      <c r="I7" s="6"/>
      <c r="J7" s="8"/>
    </row>
    <row r="8" spans="1:10" ht="38.25">
      <c r="A8" s="24" t="s">
        <v>13</v>
      </c>
      <c r="B8" s="25" t="s">
        <v>14</v>
      </c>
      <c r="C8" s="24" t="s">
        <v>15</v>
      </c>
      <c r="D8" s="26">
        <v>90</v>
      </c>
      <c r="E8" s="27"/>
      <c r="F8" s="27"/>
      <c r="G8" s="50"/>
      <c r="H8" s="13">
        <v>6.8</v>
      </c>
      <c r="I8" s="9">
        <f>D8*H8</f>
        <v>612</v>
      </c>
      <c r="J8" s="8"/>
    </row>
    <row r="9" spans="1:10" ht="51">
      <c r="A9" s="24" t="s">
        <v>16</v>
      </c>
      <c r="B9" s="25" t="s">
        <v>17</v>
      </c>
      <c r="C9" s="24" t="s">
        <v>15</v>
      </c>
      <c r="D9" s="26">
        <v>200</v>
      </c>
      <c r="E9" s="27"/>
      <c r="F9" s="27"/>
      <c r="G9" s="50"/>
      <c r="H9" s="14">
        <v>61.6</v>
      </c>
      <c r="I9" s="9">
        <f>D9*H9</f>
        <v>12320</v>
      </c>
      <c r="J9" s="8"/>
    </row>
    <row r="10" spans="1:10" ht="33.75" customHeight="1">
      <c r="A10" s="24"/>
      <c r="B10" s="60" t="s">
        <v>18</v>
      </c>
      <c r="C10" s="61"/>
      <c r="D10" s="61"/>
      <c r="E10" s="61"/>
      <c r="F10" s="61"/>
      <c r="G10" s="50"/>
      <c r="H10" s="45"/>
      <c r="I10" s="16"/>
      <c r="J10" s="8"/>
    </row>
    <row r="11" spans="1:10" s="3" customFormat="1">
      <c r="A11" s="23">
        <v>2</v>
      </c>
      <c r="B11" s="62" t="s">
        <v>19</v>
      </c>
      <c r="C11" s="62"/>
      <c r="D11" s="62"/>
      <c r="E11" s="62"/>
      <c r="F11" s="62"/>
      <c r="G11" s="7"/>
      <c r="H11" s="12"/>
      <c r="I11" s="6"/>
      <c r="J11" s="7">
        <f>ROUND(SUM(I23:I24),2)</f>
        <v>822.6</v>
      </c>
    </row>
    <row r="12" spans="1:10" s="3" customFormat="1">
      <c r="A12" s="42">
        <v>2.1</v>
      </c>
      <c r="B12" s="58" t="s">
        <v>20</v>
      </c>
      <c r="C12" s="58"/>
      <c r="D12" s="58"/>
      <c r="E12" s="58"/>
      <c r="F12" s="58"/>
      <c r="G12" s="57"/>
      <c r="H12" s="12"/>
      <c r="I12" s="6"/>
      <c r="J12" s="7"/>
    </row>
    <row r="13" spans="1:10" s="3" customFormat="1">
      <c r="A13" s="28" t="s">
        <v>21</v>
      </c>
      <c r="B13" s="51" t="s">
        <v>22</v>
      </c>
      <c r="C13" s="51"/>
      <c r="D13" s="51"/>
      <c r="E13" s="51"/>
      <c r="F13" s="51"/>
      <c r="G13" s="57"/>
      <c r="H13" s="12"/>
      <c r="I13" s="6"/>
      <c r="J13" s="7"/>
    </row>
    <row r="14" spans="1:10" s="3" customFormat="1" ht="247.15" customHeight="1">
      <c r="A14" s="44" t="s">
        <v>23</v>
      </c>
      <c r="B14" s="25" t="s">
        <v>24</v>
      </c>
      <c r="C14" s="24" t="s">
        <v>15</v>
      </c>
      <c r="D14" s="26">
        <v>210</v>
      </c>
      <c r="E14" s="29"/>
      <c r="F14" s="27"/>
      <c r="G14" s="57"/>
      <c r="H14" s="12"/>
      <c r="I14" s="6"/>
      <c r="J14" s="7"/>
    </row>
    <row r="15" spans="1:10" s="3" customFormat="1">
      <c r="A15" s="42">
        <v>2.2000000000000002</v>
      </c>
      <c r="B15" s="58" t="s">
        <v>25</v>
      </c>
      <c r="C15" s="58"/>
      <c r="D15" s="58"/>
      <c r="E15" s="58"/>
      <c r="F15" s="58"/>
      <c r="G15" s="57"/>
      <c r="H15" s="12"/>
      <c r="I15" s="6"/>
      <c r="J15" s="7"/>
    </row>
    <row r="16" spans="1:10" s="3" customFormat="1">
      <c r="A16" s="28" t="s">
        <v>26</v>
      </c>
      <c r="B16" s="51" t="s">
        <v>27</v>
      </c>
      <c r="C16" s="51"/>
      <c r="D16" s="51"/>
      <c r="E16" s="51"/>
      <c r="F16" s="51"/>
      <c r="G16" s="57"/>
      <c r="H16" s="12"/>
      <c r="I16" s="6"/>
      <c r="J16" s="7"/>
    </row>
    <row r="17" spans="1:13" s="3" customFormat="1" ht="276.60000000000002" customHeight="1">
      <c r="A17" s="44" t="s">
        <v>28</v>
      </c>
      <c r="B17" s="25" t="s">
        <v>24</v>
      </c>
      <c r="C17" s="24" t="s">
        <v>15</v>
      </c>
      <c r="D17" s="26">
        <v>220</v>
      </c>
      <c r="E17" s="29"/>
      <c r="F17" s="27"/>
      <c r="G17" s="57"/>
      <c r="H17" s="12"/>
      <c r="I17" s="6"/>
      <c r="J17" s="7"/>
    </row>
    <row r="18" spans="1:13" s="3" customFormat="1">
      <c r="A18" s="42">
        <v>2.2999999999999998</v>
      </c>
      <c r="B18" s="58" t="s">
        <v>29</v>
      </c>
      <c r="C18" s="58"/>
      <c r="D18" s="58"/>
      <c r="E18" s="58"/>
      <c r="F18" s="58"/>
      <c r="G18" s="57"/>
      <c r="H18" s="12"/>
      <c r="I18" s="6"/>
      <c r="J18" s="7"/>
    </row>
    <row r="19" spans="1:13" s="3" customFormat="1">
      <c r="A19" s="28" t="s">
        <v>30</v>
      </c>
      <c r="B19" s="51" t="s">
        <v>31</v>
      </c>
      <c r="C19" s="51"/>
      <c r="D19" s="51"/>
      <c r="E19" s="51"/>
      <c r="F19" s="51"/>
      <c r="G19" s="57"/>
      <c r="H19" s="12"/>
      <c r="I19" s="6"/>
      <c r="J19" s="7"/>
    </row>
    <row r="20" spans="1:13" s="3" customFormat="1" ht="281.45" customHeight="1">
      <c r="A20" s="44" t="s">
        <v>32</v>
      </c>
      <c r="B20" s="25" t="s">
        <v>33</v>
      </c>
      <c r="C20" s="24" t="s">
        <v>15</v>
      </c>
      <c r="D20" s="26">
        <v>64</v>
      </c>
      <c r="E20" s="29"/>
      <c r="F20" s="27"/>
      <c r="G20" s="57"/>
      <c r="H20" s="12"/>
      <c r="I20" s="6"/>
      <c r="J20" s="7"/>
    </row>
    <row r="21" spans="1:13" s="3" customFormat="1">
      <c r="A21" s="42">
        <v>2.4</v>
      </c>
      <c r="B21" s="58" t="s">
        <v>34</v>
      </c>
      <c r="C21" s="58"/>
      <c r="D21" s="58"/>
      <c r="E21" s="58"/>
      <c r="F21" s="58"/>
      <c r="G21" s="57"/>
      <c r="H21" s="12"/>
      <c r="I21" s="6"/>
      <c r="J21" s="7"/>
    </row>
    <row r="22" spans="1:13" s="3" customFormat="1">
      <c r="A22" s="28" t="s">
        <v>35</v>
      </c>
      <c r="B22" s="51" t="s">
        <v>36</v>
      </c>
      <c r="C22" s="51"/>
      <c r="D22" s="51"/>
      <c r="E22" s="51"/>
      <c r="F22" s="51"/>
      <c r="G22" s="57"/>
      <c r="H22" s="12"/>
      <c r="I22" s="6"/>
      <c r="J22" s="7"/>
    </row>
    <row r="23" spans="1:13" s="3" customFormat="1" ht="63.75">
      <c r="A23" s="24" t="s">
        <v>37</v>
      </c>
      <c r="B23" s="25" t="s">
        <v>38</v>
      </c>
      <c r="C23" s="24" t="s">
        <v>39</v>
      </c>
      <c r="D23" s="26">
        <v>4</v>
      </c>
      <c r="E23" s="27"/>
      <c r="F23" s="27"/>
      <c r="G23" s="57"/>
      <c r="H23" s="13">
        <v>150</v>
      </c>
      <c r="I23" s="9">
        <f t="shared" ref="I23:I28" si="0">D23*H23</f>
        <v>600</v>
      </c>
      <c r="J23" s="10"/>
      <c r="K23" s="22"/>
      <c r="L23" s="22"/>
    </row>
    <row r="24" spans="1:13" s="3" customFormat="1" ht="102">
      <c r="A24" s="24" t="s">
        <v>40</v>
      </c>
      <c r="B24" s="25" t="s">
        <v>41</v>
      </c>
      <c r="C24" s="24" t="s">
        <v>39</v>
      </c>
      <c r="D24" s="26">
        <v>4</v>
      </c>
      <c r="E24" s="27"/>
      <c r="F24" s="27"/>
      <c r="G24" s="57"/>
      <c r="H24" s="13">
        <v>55.65</v>
      </c>
      <c r="I24" s="9">
        <f t="shared" si="0"/>
        <v>222.6</v>
      </c>
      <c r="J24" s="10"/>
    </row>
    <row r="25" spans="1:13" ht="51">
      <c r="A25" s="24" t="s">
        <v>42</v>
      </c>
      <c r="B25" s="25" t="s">
        <v>43</v>
      </c>
      <c r="C25" s="24" t="s">
        <v>15</v>
      </c>
      <c r="D25" s="26">
        <v>60</v>
      </c>
      <c r="E25" s="27"/>
      <c r="F25" s="27"/>
      <c r="G25" s="57"/>
      <c r="H25" s="4">
        <v>9.6300000000000008</v>
      </c>
      <c r="I25" s="9">
        <f t="shared" si="0"/>
        <v>577.80000000000007</v>
      </c>
    </row>
    <row r="26" spans="1:13" ht="25.5">
      <c r="A26" s="24" t="s">
        <v>44</v>
      </c>
      <c r="B26" s="25" t="s">
        <v>45</v>
      </c>
      <c r="C26" s="24" t="s">
        <v>46</v>
      </c>
      <c r="D26" s="26">
        <v>1</v>
      </c>
      <c r="E26" s="27"/>
      <c r="F26" s="27"/>
      <c r="G26" s="57"/>
      <c r="H26" s="4">
        <v>3000</v>
      </c>
      <c r="I26" s="9">
        <f t="shared" si="0"/>
        <v>3000</v>
      </c>
    </row>
    <row r="27" spans="1:13">
      <c r="A27" s="24" t="s">
        <v>47</v>
      </c>
      <c r="B27" s="25" t="s">
        <v>48</v>
      </c>
      <c r="C27" s="24" t="s">
        <v>49</v>
      </c>
      <c r="D27" s="26">
        <v>1</v>
      </c>
      <c r="E27" s="27"/>
      <c r="F27" s="27"/>
      <c r="G27" s="57"/>
      <c r="H27" s="4">
        <v>1445.6862079075865</v>
      </c>
      <c r="I27" s="9">
        <f t="shared" si="0"/>
        <v>1445.6862079075865</v>
      </c>
    </row>
    <row r="28" spans="1:13" ht="25.5">
      <c r="A28" s="24" t="s">
        <v>50</v>
      </c>
      <c r="B28" s="25" t="s">
        <v>51</v>
      </c>
      <c r="C28" s="24" t="s">
        <v>15</v>
      </c>
      <c r="D28" s="26">
        <v>40</v>
      </c>
      <c r="E28" s="27"/>
      <c r="F28" s="27"/>
      <c r="G28" s="57"/>
      <c r="H28" s="4">
        <v>51.190952065919191</v>
      </c>
      <c r="I28" s="9">
        <f t="shared" si="0"/>
        <v>2047.6380826367676</v>
      </c>
    </row>
    <row r="29" spans="1:13" ht="15.75" customHeight="1">
      <c r="A29" s="42">
        <v>2.5</v>
      </c>
      <c r="B29" s="58" t="s">
        <v>52</v>
      </c>
      <c r="C29" s="58"/>
      <c r="D29" s="58"/>
      <c r="E29" s="58"/>
      <c r="F29" s="58"/>
      <c r="G29" s="57"/>
      <c r="H29" s="4"/>
      <c r="I29" s="9"/>
      <c r="J29" s="17"/>
      <c r="K29" s="17"/>
    </row>
    <row r="30" spans="1:13" s="3" customFormat="1">
      <c r="A30" s="44" t="s">
        <v>53</v>
      </c>
      <c r="B30" s="51" t="s">
        <v>54</v>
      </c>
      <c r="C30" s="51"/>
      <c r="D30" s="51"/>
      <c r="E30" s="51"/>
      <c r="F30" s="51"/>
      <c r="G30" s="57"/>
      <c r="H30" s="12"/>
      <c r="I30" s="6"/>
      <c r="J30" s="7"/>
    </row>
    <row r="31" spans="1:13" ht="236.45" customHeight="1">
      <c r="A31" s="44" t="s">
        <v>55</v>
      </c>
      <c r="B31" s="25" t="s">
        <v>56</v>
      </c>
      <c r="C31" s="24" t="s">
        <v>15</v>
      </c>
      <c r="D31" s="26">
        <v>38</v>
      </c>
      <c r="E31" s="29"/>
      <c r="F31" s="29"/>
      <c r="G31" s="57"/>
      <c r="H31" s="4"/>
      <c r="I31" s="9"/>
      <c r="J31" s="17"/>
      <c r="K31" s="18"/>
      <c r="L31" s="17"/>
      <c r="M31" s="17"/>
    </row>
    <row r="32" spans="1:13" ht="51">
      <c r="A32" s="44" t="s">
        <v>57</v>
      </c>
      <c r="B32" s="25" t="s">
        <v>58</v>
      </c>
      <c r="C32" s="24" t="s">
        <v>59</v>
      </c>
      <c r="D32" s="26">
        <v>30</v>
      </c>
      <c r="E32" s="29"/>
      <c r="F32" s="29"/>
      <c r="G32" s="57"/>
      <c r="H32" s="4"/>
      <c r="I32" s="9"/>
      <c r="J32" s="17"/>
      <c r="K32" s="17"/>
    </row>
    <row r="33" spans="1:12" ht="246" customHeight="1">
      <c r="A33" s="44" t="s">
        <v>60</v>
      </c>
      <c r="B33" s="25" t="s">
        <v>61</v>
      </c>
      <c r="C33" s="24" t="s">
        <v>15</v>
      </c>
      <c r="D33" s="26">
        <v>3</v>
      </c>
      <c r="E33" s="27"/>
      <c r="F33" s="27"/>
      <c r="G33" s="57"/>
      <c r="H33" s="13">
        <v>867.14</v>
      </c>
      <c r="I33" s="9">
        <f>D33*H33</f>
        <v>2601.42</v>
      </c>
    </row>
    <row r="34" spans="1:12">
      <c r="A34" s="42">
        <v>2.6</v>
      </c>
      <c r="B34" s="58" t="s">
        <v>62</v>
      </c>
      <c r="C34" s="58"/>
      <c r="D34" s="58"/>
      <c r="E34" s="58"/>
      <c r="F34" s="58"/>
      <c r="G34" s="57"/>
      <c r="H34" s="4"/>
      <c r="I34" s="9"/>
    </row>
    <row r="35" spans="1:12">
      <c r="A35" s="28" t="s">
        <v>63</v>
      </c>
      <c r="B35" s="52" t="s">
        <v>64</v>
      </c>
      <c r="C35" s="52"/>
      <c r="D35" s="52"/>
      <c r="E35" s="52"/>
      <c r="F35" s="52"/>
      <c r="G35" s="57"/>
      <c r="H35" s="4"/>
      <c r="I35" s="9"/>
    </row>
    <row r="36" spans="1:12" ht="232.15" customHeight="1">
      <c r="A36" s="24"/>
      <c r="B36" s="25" t="s">
        <v>65</v>
      </c>
      <c r="C36" s="24" t="s">
        <v>15</v>
      </c>
      <c r="D36" s="26">
        <v>80</v>
      </c>
      <c r="E36" s="27"/>
      <c r="F36" s="27"/>
      <c r="G36" s="57"/>
      <c r="H36" s="13">
        <v>165.77</v>
      </c>
      <c r="I36" s="9">
        <f t="shared" ref="I36" si="1">D36*H36</f>
        <v>13261.6</v>
      </c>
    </row>
    <row r="37" spans="1:12" ht="29.1" customHeight="1">
      <c r="A37" s="24"/>
      <c r="B37" s="60" t="s">
        <v>66</v>
      </c>
      <c r="C37" s="61"/>
      <c r="D37" s="61"/>
      <c r="E37" s="61"/>
      <c r="F37" s="61"/>
      <c r="G37" s="57"/>
      <c r="H37" s="13"/>
      <c r="I37" s="9"/>
    </row>
    <row r="38" spans="1:12" s="3" customFormat="1">
      <c r="A38" s="23">
        <v>3</v>
      </c>
      <c r="B38" s="62" t="s">
        <v>67</v>
      </c>
      <c r="C38" s="62"/>
      <c r="D38" s="62"/>
      <c r="E38" s="62"/>
      <c r="F38" s="62"/>
      <c r="G38" s="7"/>
      <c r="H38" s="13"/>
      <c r="I38" s="9"/>
      <c r="J38" s="7">
        <f>ROUND(SUM(I41:I44),2)</f>
        <v>207379.6</v>
      </c>
    </row>
    <row r="39" spans="1:12" s="3" customFormat="1">
      <c r="A39" s="42">
        <v>3.1</v>
      </c>
      <c r="B39" s="58" t="s">
        <v>68</v>
      </c>
      <c r="C39" s="58"/>
      <c r="D39" s="58"/>
      <c r="E39" s="58"/>
      <c r="F39" s="58"/>
      <c r="G39" s="57"/>
      <c r="H39" s="13"/>
      <c r="I39" s="9"/>
      <c r="J39" s="7"/>
    </row>
    <row r="40" spans="1:12" s="3" customFormat="1">
      <c r="A40" s="28" t="s">
        <v>69</v>
      </c>
      <c r="B40" s="51" t="s">
        <v>70</v>
      </c>
      <c r="C40" s="51"/>
      <c r="D40" s="51"/>
      <c r="E40" s="51"/>
      <c r="F40" s="51"/>
      <c r="G40" s="57"/>
      <c r="H40" s="13"/>
      <c r="I40" s="9"/>
      <c r="J40" s="7"/>
    </row>
    <row r="41" spans="1:12" ht="226.15" customHeight="1">
      <c r="A41" s="44" t="s">
        <v>71</v>
      </c>
      <c r="B41" s="25" t="s">
        <v>72</v>
      </c>
      <c r="C41" s="24" t="s">
        <v>15</v>
      </c>
      <c r="D41" s="26">
        <v>140</v>
      </c>
      <c r="E41" s="27"/>
      <c r="F41" s="27"/>
      <c r="G41" s="57"/>
      <c r="H41" s="13">
        <v>867.14</v>
      </c>
      <c r="I41" s="9">
        <f t="shared" ref="I41:I44" si="2">D41*H41</f>
        <v>121399.59999999999</v>
      </c>
      <c r="J41" s="8"/>
    </row>
    <row r="42" spans="1:12" s="3" customFormat="1">
      <c r="A42" s="42">
        <v>3.2</v>
      </c>
      <c r="B42" s="58" t="s">
        <v>73</v>
      </c>
      <c r="C42" s="58"/>
      <c r="D42" s="58"/>
      <c r="E42" s="58"/>
      <c r="F42" s="58"/>
      <c r="G42" s="57"/>
      <c r="H42" s="13"/>
      <c r="I42" s="9"/>
      <c r="J42" s="7"/>
    </row>
    <row r="43" spans="1:12" s="3" customFormat="1">
      <c r="A43" s="28" t="s">
        <v>74</v>
      </c>
      <c r="B43" s="51" t="s">
        <v>75</v>
      </c>
      <c r="C43" s="51"/>
      <c r="D43" s="51"/>
      <c r="E43" s="51"/>
      <c r="F43" s="51"/>
      <c r="G43" s="57"/>
      <c r="H43" s="13"/>
      <c r="I43" s="9"/>
      <c r="J43" s="7"/>
    </row>
    <row r="44" spans="1:12" ht="273.60000000000002" customHeight="1">
      <c r="A44" s="24" t="s">
        <v>76</v>
      </c>
      <c r="B44" s="25" t="s">
        <v>77</v>
      </c>
      <c r="C44" s="24" t="s">
        <v>15</v>
      </c>
      <c r="D44" s="26">
        <v>50</v>
      </c>
      <c r="E44" s="27"/>
      <c r="F44" s="27"/>
      <c r="G44" s="57"/>
      <c r="H44" s="4">
        <v>1719.6</v>
      </c>
      <c r="I44" s="9">
        <f t="shared" si="2"/>
        <v>85980</v>
      </c>
      <c r="J44" s="8"/>
    </row>
    <row r="45" spans="1:12" s="3" customFormat="1">
      <c r="A45" s="42">
        <v>3.2</v>
      </c>
      <c r="B45" s="58" t="s">
        <v>78</v>
      </c>
      <c r="C45" s="58"/>
      <c r="D45" s="58"/>
      <c r="E45" s="58"/>
      <c r="F45" s="58"/>
      <c r="G45" s="57"/>
      <c r="H45" s="13"/>
      <c r="I45" s="9"/>
      <c r="J45" s="7"/>
    </row>
    <row r="46" spans="1:12" s="3" customFormat="1" ht="210" customHeight="1">
      <c r="A46" s="44" t="s">
        <v>74</v>
      </c>
      <c r="B46" s="25" t="s">
        <v>79</v>
      </c>
      <c r="C46" s="24" t="s">
        <v>15</v>
      </c>
      <c r="D46" s="26">
        <v>4</v>
      </c>
      <c r="E46" s="27"/>
      <c r="F46" s="27"/>
      <c r="G46" s="57"/>
      <c r="H46" s="13">
        <v>165.77</v>
      </c>
      <c r="I46" s="9">
        <f t="shared" ref="I46" si="3">D46*H46</f>
        <v>663.08</v>
      </c>
      <c r="J46" s="7"/>
      <c r="K46" s="22"/>
      <c r="L46" s="22"/>
    </row>
    <row r="47" spans="1:12" s="3" customFormat="1">
      <c r="A47" s="23">
        <v>4</v>
      </c>
      <c r="B47" s="62" t="s">
        <v>80</v>
      </c>
      <c r="C47" s="62"/>
      <c r="D47" s="62"/>
      <c r="E47" s="62"/>
      <c r="F47" s="62"/>
      <c r="G47" s="7"/>
      <c r="H47" s="13"/>
      <c r="I47" s="9"/>
      <c r="J47" s="7">
        <f>ROUND(SUM(I57:I57),2)</f>
        <v>949.6</v>
      </c>
    </row>
    <row r="48" spans="1:12">
      <c r="A48" s="41">
        <v>4.0999999999999996</v>
      </c>
      <c r="B48" s="53" t="s">
        <v>81</v>
      </c>
      <c r="C48" s="53"/>
      <c r="D48" s="53"/>
      <c r="E48" s="53"/>
      <c r="F48" s="53"/>
      <c r="G48" s="54"/>
      <c r="H48" s="19"/>
      <c r="I48" s="20"/>
      <c r="J48" s="21"/>
      <c r="K48" s="21"/>
    </row>
    <row r="49" spans="1:11" ht="124.15" customHeight="1">
      <c r="A49" s="44" t="s">
        <v>82</v>
      </c>
      <c r="B49" s="25" t="s">
        <v>83</v>
      </c>
      <c r="C49" s="24" t="s">
        <v>15</v>
      </c>
      <c r="D49" s="26">
        <v>168</v>
      </c>
      <c r="E49" s="27"/>
      <c r="F49" s="27"/>
      <c r="G49" s="55"/>
      <c r="H49" s="13">
        <f>(28+3)*1.4*1.13</f>
        <v>49.041999999999994</v>
      </c>
      <c r="I49" s="9">
        <f>D49*H49</f>
        <v>8239.0559999999987</v>
      </c>
      <c r="J49" s="8"/>
    </row>
    <row r="50" spans="1:11">
      <c r="A50" s="41">
        <v>4.2</v>
      </c>
      <c r="B50" s="53" t="s">
        <v>84</v>
      </c>
      <c r="C50" s="53"/>
      <c r="D50" s="53"/>
      <c r="E50" s="53"/>
      <c r="F50" s="53"/>
      <c r="G50" s="55"/>
      <c r="H50" s="19"/>
      <c r="I50" s="20"/>
      <c r="J50" s="21"/>
      <c r="K50" s="21"/>
    </row>
    <row r="51" spans="1:11" ht="255">
      <c r="A51" s="30" t="s">
        <v>85</v>
      </c>
      <c r="B51" s="31" t="s">
        <v>86</v>
      </c>
      <c r="C51" s="30" t="s">
        <v>87</v>
      </c>
      <c r="D51" s="32">
        <v>1</v>
      </c>
      <c r="E51" s="27"/>
      <c r="F51" s="9"/>
      <c r="G51" s="55"/>
      <c r="H51" s="15">
        <v>84000</v>
      </c>
      <c r="I51" s="9">
        <f t="shared" ref="I51" si="4">D51*H51</f>
        <v>84000</v>
      </c>
    </row>
    <row r="52" spans="1:11">
      <c r="A52" s="41">
        <v>4.3</v>
      </c>
      <c r="B52" s="53" t="s">
        <v>88</v>
      </c>
      <c r="C52" s="53"/>
      <c r="D52" s="53"/>
      <c r="E52" s="53"/>
      <c r="F52" s="53"/>
      <c r="G52" s="55"/>
      <c r="H52" s="19"/>
      <c r="I52" s="20"/>
      <c r="J52" s="21"/>
      <c r="K52" s="21"/>
    </row>
    <row r="53" spans="1:11" ht="42" customHeight="1">
      <c r="A53" s="24" t="s">
        <v>89</v>
      </c>
      <c r="B53" s="25" t="s">
        <v>90</v>
      </c>
      <c r="C53" s="24" t="s">
        <v>15</v>
      </c>
      <c r="D53" s="26">
        <v>60</v>
      </c>
      <c r="E53" s="27"/>
      <c r="F53" s="27"/>
      <c r="G53" s="55"/>
      <c r="H53" s="13">
        <v>115.49</v>
      </c>
      <c r="I53" s="9">
        <f t="shared" ref="I53:I55" si="5">D53*H53</f>
        <v>6929.4</v>
      </c>
    </row>
    <row r="54" spans="1:11" ht="25.5">
      <c r="A54" s="24" t="s">
        <v>91</v>
      </c>
      <c r="B54" s="25" t="s">
        <v>92</v>
      </c>
      <c r="C54" s="24" t="s">
        <v>93</v>
      </c>
      <c r="D54" s="26">
        <v>2</v>
      </c>
      <c r="E54" s="27"/>
      <c r="F54" s="27"/>
      <c r="G54" s="55"/>
      <c r="H54" s="13">
        <v>1015.59</v>
      </c>
      <c r="I54" s="9">
        <f t="shared" si="5"/>
        <v>2031.18</v>
      </c>
    </row>
    <row r="55" spans="1:11" ht="38.25">
      <c r="A55" s="24" t="s">
        <v>94</v>
      </c>
      <c r="B55" s="25" t="s">
        <v>95</v>
      </c>
      <c r="C55" s="24" t="s">
        <v>93</v>
      </c>
      <c r="D55" s="26">
        <v>1</v>
      </c>
      <c r="E55" s="27"/>
      <c r="F55" s="27"/>
      <c r="G55" s="55"/>
      <c r="H55" s="13">
        <v>3206</v>
      </c>
      <c r="I55" s="9">
        <f t="shared" si="5"/>
        <v>3206</v>
      </c>
    </row>
    <row r="56" spans="1:11">
      <c r="A56" s="41">
        <v>4.4000000000000004</v>
      </c>
      <c r="B56" s="53" t="s">
        <v>96</v>
      </c>
      <c r="C56" s="53"/>
      <c r="D56" s="53"/>
      <c r="E56" s="53"/>
      <c r="F56" s="53"/>
      <c r="G56" s="55"/>
      <c r="H56" s="19"/>
      <c r="I56" s="20"/>
      <c r="J56" s="21"/>
      <c r="K56" s="21"/>
    </row>
    <row r="57" spans="1:11" ht="25.5">
      <c r="A57" s="24" t="s">
        <v>97</v>
      </c>
      <c r="B57" s="25" t="s">
        <v>98</v>
      </c>
      <c r="C57" s="24" t="s">
        <v>15</v>
      </c>
      <c r="D57" s="33">
        <v>80</v>
      </c>
      <c r="E57" s="27"/>
      <c r="F57" s="27"/>
      <c r="G57" s="55"/>
      <c r="H57" s="13">
        <v>11.87</v>
      </c>
      <c r="I57" s="9">
        <f t="shared" ref="I57" si="6">D57*H57</f>
        <v>949.59999999999991</v>
      </c>
    </row>
    <row r="58" spans="1:11">
      <c r="A58" s="41">
        <v>4.5</v>
      </c>
      <c r="B58" s="53" t="s">
        <v>99</v>
      </c>
      <c r="C58" s="53"/>
      <c r="D58" s="53"/>
      <c r="E58" s="53"/>
      <c r="F58" s="53"/>
      <c r="G58" s="55"/>
      <c r="H58" s="19"/>
      <c r="I58" s="20"/>
      <c r="J58" s="21"/>
      <c r="K58" s="21"/>
    </row>
    <row r="59" spans="1:11" ht="97.9" customHeight="1">
      <c r="A59" s="24" t="s">
        <v>100</v>
      </c>
      <c r="B59" s="25" t="s">
        <v>101</v>
      </c>
      <c r="C59" s="24" t="s">
        <v>15</v>
      </c>
      <c r="D59" s="26">
        <v>20</v>
      </c>
      <c r="E59" s="27"/>
      <c r="F59" s="27"/>
      <c r="G59" s="55"/>
      <c r="H59" s="4">
        <v>67.287333333333351</v>
      </c>
      <c r="I59" s="9">
        <f>D59*H59</f>
        <v>1345.7466666666669</v>
      </c>
    </row>
    <row r="60" spans="1:11">
      <c r="A60" s="41">
        <v>4.5999999999999996</v>
      </c>
      <c r="B60" s="53" t="s">
        <v>80</v>
      </c>
      <c r="C60" s="53"/>
      <c r="D60" s="53"/>
      <c r="E60" s="53"/>
      <c r="F60" s="53"/>
      <c r="G60" s="55"/>
      <c r="H60" s="19"/>
      <c r="I60" s="20"/>
      <c r="J60" s="21"/>
      <c r="K60" s="21"/>
    </row>
    <row r="61" spans="1:11" ht="25.5">
      <c r="A61" s="24" t="s">
        <v>102</v>
      </c>
      <c r="B61" s="25" t="s">
        <v>103</v>
      </c>
      <c r="C61" s="24" t="s">
        <v>104</v>
      </c>
      <c r="D61" s="26">
        <v>20</v>
      </c>
      <c r="E61" s="27"/>
      <c r="F61" s="27"/>
      <c r="G61" s="55"/>
      <c r="H61" s="13">
        <v>138.38999999999999</v>
      </c>
      <c r="I61" s="9">
        <f t="shared" ref="I61:I65" si="7">D61*H61</f>
        <v>2767.7999999999997</v>
      </c>
    </row>
    <row r="62" spans="1:11" ht="38.25">
      <c r="A62" s="24" t="s">
        <v>105</v>
      </c>
      <c r="B62" s="34" t="s">
        <v>106</v>
      </c>
      <c r="C62" s="24" t="s">
        <v>15</v>
      </c>
      <c r="D62" s="26">
        <v>8</v>
      </c>
      <c r="E62" s="27"/>
      <c r="F62" s="27"/>
      <c r="G62" s="55"/>
      <c r="H62" s="13">
        <v>93.35</v>
      </c>
      <c r="I62" s="9">
        <f t="shared" si="7"/>
        <v>746.8</v>
      </c>
    </row>
    <row r="63" spans="1:11" ht="63.75">
      <c r="A63" s="24" t="s">
        <v>107</v>
      </c>
      <c r="B63" s="25" t="s">
        <v>108</v>
      </c>
      <c r="C63" s="24" t="s">
        <v>15</v>
      </c>
      <c r="D63" s="26">
        <v>2</v>
      </c>
      <c r="E63" s="27"/>
      <c r="F63" s="27"/>
      <c r="G63" s="55"/>
      <c r="H63" s="13">
        <v>87.66</v>
      </c>
      <c r="I63" s="9">
        <f t="shared" si="7"/>
        <v>175.32</v>
      </c>
    </row>
    <row r="64" spans="1:11" ht="51">
      <c r="A64" s="24" t="s">
        <v>109</v>
      </c>
      <c r="B64" s="25" t="s">
        <v>110</v>
      </c>
      <c r="C64" s="24" t="s">
        <v>15</v>
      </c>
      <c r="D64" s="26">
        <v>80</v>
      </c>
      <c r="E64" s="27"/>
      <c r="F64" s="27"/>
      <c r="G64" s="55"/>
      <c r="H64" s="4">
        <v>9.6300000000000008</v>
      </c>
      <c r="I64" s="9">
        <f t="shared" si="7"/>
        <v>770.40000000000009</v>
      </c>
    </row>
    <row r="65" spans="1:9" ht="135.6" customHeight="1">
      <c r="A65" s="24" t="s">
        <v>111</v>
      </c>
      <c r="B65" s="25" t="s">
        <v>112</v>
      </c>
      <c r="C65" s="24" t="s">
        <v>93</v>
      </c>
      <c r="D65" s="26">
        <v>1</v>
      </c>
      <c r="E65" s="27"/>
      <c r="F65" s="27"/>
      <c r="G65" s="55"/>
      <c r="H65" s="13">
        <v>1478.59</v>
      </c>
      <c r="I65" s="9">
        <f t="shared" si="7"/>
        <v>1478.59</v>
      </c>
    </row>
    <row r="66" spans="1:9">
      <c r="A66" s="41">
        <v>4.7</v>
      </c>
      <c r="B66" s="53" t="s">
        <v>113</v>
      </c>
      <c r="C66" s="53"/>
      <c r="D66" s="53"/>
      <c r="E66" s="53"/>
      <c r="F66" s="53"/>
      <c r="G66" s="55"/>
      <c r="H66" s="35"/>
      <c r="I66" s="20"/>
    </row>
    <row r="67" spans="1:9" ht="165" customHeight="1">
      <c r="A67" s="24" t="s">
        <v>114</v>
      </c>
      <c r="B67" s="25" t="s">
        <v>115</v>
      </c>
      <c r="C67" s="46" t="s">
        <v>87</v>
      </c>
      <c r="D67" s="47">
        <v>1</v>
      </c>
      <c r="E67" s="48"/>
      <c r="F67" s="27"/>
      <c r="G67" s="56"/>
      <c r="H67" s="35"/>
      <c r="I67" s="20"/>
    </row>
    <row r="68" spans="1:9">
      <c r="A68" s="23">
        <v>5</v>
      </c>
      <c r="B68" s="62" t="s">
        <v>116</v>
      </c>
      <c r="C68" s="62"/>
      <c r="D68" s="62"/>
      <c r="E68" s="62"/>
      <c r="F68" s="62"/>
      <c r="G68" s="7"/>
      <c r="H68" s="35"/>
      <c r="I68" s="20"/>
    </row>
    <row r="69" spans="1:9" ht="25.5">
      <c r="A69" s="24">
        <v>5.0999999999999996</v>
      </c>
      <c r="B69" s="31" t="s">
        <v>117</v>
      </c>
      <c r="C69" s="37" t="s">
        <v>46</v>
      </c>
      <c r="D69" s="33">
        <v>1</v>
      </c>
      <c r="E69" s="27"/>
      <c r="F69" s="27"/>
      <c r="G69" s="50"/>
      <c r="H69" s="35"/>
      <c r="I69" s="20"/>
    </row>
    <row r="70" spans="1:9" ht="38.25">
      <c r="A70" s="24">
        <v>5.2</v>
      </c>
      <c r="B70" s="31" t="s">
        <v>118</v>
      </c>
      <c r="C70" s="37" t="s">
        <v>46</v>
      </c>
      <c r="D70" s="33">
        <v>1</v>
      </c>
      <c r="E70" s="27"/>
      <c r="F70" s="27"/>
      <c r="G70" s="50"/>
      <c r="H70" s="35"/>
      <c r="I70" s="20"/>
    </row>
    <row r="71" spans="1:9">
      <c r="A71" s="24">
        <v>5.3</v>
      </c>
      <c r="B71" s="31" t="s">
        <v>119</v>
      </c>
      <c r="C71" s="37" t="s">
        <v>46</v>
      </c>
      <c r="D71" s="33">
        <v>1</v>
      </c>
      <c r="E71" s="27"/>
      <c r="F71" s="27"/>
      <c r="G71" s="50"/>
      <c r="H71" s="35"/>
      <c r="I71" s="20"/>
    </row>
    <row r="72" spans="1:9" ht="25.5">
      <c r="A72" s="24">
        <v>5.4</v>
      </c>
      <c r="B72" s="31" t="s">
        <v>120</v>
      </c>
      <c r="C72" s="37" t="s">
        <v>46</v>
      </c>
      <c r="D72" s="33">
        <v>1</v>
      </c>
      <c r="E72" s="27"/>
      <c r="F72" s="27"/>
      <c r="G72" s="50"/>
      <c r="H72" s="35"/>
      <c r="I72" s="20"/>
    </row>
    <row r="73" spans="1:9">
      <c r="A73" s="59" t="s">
        <v>121</v>
      </c>
      <c r="B73" s="59"/>
      <c r="C73" s="59"/>
      <c r="D73" s="59"/>
      <c r="E73" s="59"/>
      <c r="F73" s="59"/>
      <c r="G73" s="38"/>
    </row>
    <row r="74" spans="1:9">
      <c r="A74" s="59" t="s">
        <v>122</v>
      </c>
      <c r="B74" s="59"/>
      <c r="C74" s="59"/>
      <c r="D74" s="59"/>
      <c r="E74" s="59"/>
      <c r="F74" s="59"/>
      <c r="G74" s="38"/>
    </row>
    <row r="75" spans="1:9">
      <c r="A75" s="59" t="s">
        <v>123</v>
      </c>
      <c r="B75" s="59"/>
      <c r="C75" s="59"/>
      <c r="D75" s="59"/>
      <c r="E75" s="59"/>
      <c r="F75" s="59"/>
      <c r="G75" s="38"/>
    </row>
    <row r="76" spans="1:9">
      <c r="A76" s="59" t="s">
        <v>124</v>
      </c>
      <c r="B76" s="59"/>
      <c r="C76" s="59"/>
      <c r="D76" s="59"/>
      <c r="E76" s="59"/>
      <c r="F76" s="59"/>
      <c r="G76" s="38"/>
    </row>
    <row r="77" spans="1:9">
      <c r="A77" s="59" t="s">
        <v>125</v>
      </c>
      <c r="B77" s="59"/>
      <c r="C77" s="59"/>
      <c r="D77" s="59"/>
      <c r="E77" s="59"/>
      <c r="F77" s="59"/>
      <c r="G77" s="38"/>
    </row>
    <row r="78" spans="1:9">
      <c r="A78" s="59" t="s">
        <v>126</v>
      </c>
      <c r="B78" s="59"/>
      <c r="C78" s="59"/>
      <c r="D78" s="59"/>
      <c r="E78" s="59"/>
      <c r="F78" s="59"/>
      <c r="G78" s="38"/>
    </row>
    <row r="79" spans="1:9" ht="30" customHeight="1">
      <c r="A79" s="59" t="s">
        <v>127</v>
      </c>
      <c r="B79" s="59"/>
      <c r="C79" s="59"/>
      <c r="D79" s="59"/>
      <c r="E79" s="59"/>
      <c r="F79" s="59"/>
      <c r="G79" s="49"/>
    </row>
    <row r="80" spans="1:9" ht="14.1" customHeight="1">
      <c r="A80" s="63" t="s">
        <v>128</v>
      </c>
      <c r="B80" s="63"/>
      <c r="C80" s="63"/>
      <c r="D80" s="63"/>
      <c r="E80" s="63"/>
      <c r="F80" s="63"/>
      <c r="G80" s="43"/>
    </row>
  </sheetData>
  <mergeCells count="49">
    <mergeCell ref="A80:F80"/>
    <mergeCell ref="A1:G1"/>
    <mergeCell ref="A2:G2"/>
    <mergeCell ref="A3:G3"/>
    <mergeCell ref="A4:G4"/>
    <mergeCell ref="B11:F11"/>
    <mergeCell ref="B38:F38"/>
    <mergeCell ref="B6:F6"/>
    <mergeCell ref="B7:F7"/>
    <mergeCell ref="B47:F47"/>
    <mergeCell ref="B10:F10"/>
    <mergeCell ref="B12:F12"/>
    <mergeCell ref="B15:F15"/>
    <mergeCell ref="B18:F18"/>
    <mergeCell ref="B21:F21"/>
    <mergeCell ref="B29:F29"/>
    <mergeCell ref="A77:F77"/>
    <mergeCell ref="A78:F78"/>
    <mergeCell ref="A79:F79"/>
    <mergeCell ref="B37:F37"/>
    <mergeCell ref="B68:F68"/>
    <mergeCell ref="A73:F73"/>
    <mergeCell ref="A74:F74"/>
    <mergeCell ref="A75:F75"/>
    <mergeCell ref="A76:F76"/>
    <mergeCell ref="B39:F39"/>
    <mergeCell ref="B42:F42"/>
    <mergeCell ref="B60:F60"/>
    <mergeCell ref="B58:F58"/>
    <mergeCell ref="B45:F45"/>
    <mergeCell ref="B48:F48"/>
    <mergeCell ref="B56:F56"/>
    <mergeCell ref="G7:G10"/>
    <mergeCell ref="G12:G37"/>
    <mergeCell ref="B40:F40"/>
    <mergeCell ref="G39:G46"/>
    <mergeCell ref="B43:F43"/>
    <mergeCell ref="B34:F34"/>
    <mergeCell ref="G69:G72"/>
    <mergeCell ref="B13:F13"/>
    <mergeCell ref="B16:F16"/>
    <mergeCell ref="B19:F19"/>
    <mergeCell ref="B22:F22"/>
    <mergeCell ref="B30:F30"/>
    <mergeCell ref="B35:F35"/>
    <mergeCell ref="B50:F50"/>
    <mergeCell ref="B52:F52"/>
    <mergeCell ref="B66:F66"/>
    <mergeCell ref="G48:G67"/>
  </mergeCells>
  <phoneticPr fontId="4" type="noConversion"/>
  <printOptions horizontalCentered="1"/>
  <pageMargins left="0.25" right="0.25" top="0.75" bottom="0.75" header="0.3" footer="0.3"/>
  <pageSetup scale="85" fitToHeight="0" orientation="portrait" horizontalDpi="1200" verticalDpi="1200" r:id="rId1"/>
  <rowBreaks count="6" manualBreakCount="6">
    <brk id="14" max="8" man="1"/>
    <brk id="23" max="8" man="1"/>
    <brk id="33" max="8" man="1"/>
    <brk id="41" max="8" man="1"/>
    <brk id="49" max="8" man="1"/>
    <brk id="64" max="8"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Pérez</dc:creator>
  <cp:keywords/>
  <dc:description/>
  <cp:lastModifiedBy>X</cp:lastModifiedBy>
  <cp:revision/>
  <dcterms:created xsi:type="dcterms:W3CDTF">2023-03-14T21:05:52Z</dcterms:created>
  <dcterms:modified xsi:type="dcterms:W3CDTF">2023-07-14T18:27:49Z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27a2b6-15f0-419d-9b28-c70a2bd9d8e7_Enabled">
    <vt:lpwstr>true</vt:lpwstr>
  </property>
  <property fmtid="{D5CDD505-2E9C-101B-9397-08002B2CF9AE}" pid="3" name="MSIP_Label_1127a2b6-15f0-419d-9b28-c70a2bd9d8e7_SetDate">
    <vt:lpwstr>2023-04-18T17:48:27Z</vt:lpwstr>
  </property>
  <property fmtid="{D5CDD505-2E9C-101B-9397-08002B2CF9AE}" pid="4" name="MSIP_Label_1127a2b6-15f0-419d-9b28-c70a2bd9d8e7_Method">
    <vt:lpwstr>Standard</vt:lpwstr>
  </property>
  <property fmtid="{D5CDD505-2E9C-101B-9397-08002B2CF9AE}" pid="5" name="MSIP_Label_1127a2b6-15f0-419d-9b28-c70a2bd9d8e7_Name">
    <vt:lpwstr>defa4170-0d19-0005-0004-bc88714345d2</vt:lpwstr>
  </property>
  <property fmtid="{D5CDD505-2E9C-101B-9397-08002B2CF9AE}" pid="6" name="MSIP_Label_1127a2b6-15f0-419d-9b28-c70a2bd9d8e7_SiteId">
    <vt:lpwstr>72c26e03-2318-442a-ad4d-dd5408fdc373</vt:lpwstr>
  </property>
  <property fmtid="{D5CDD505-2E9C-101B-9397-08002B2CF9AE}" pid="7" name="MSIP_Label_1127a2b6-15f0-419d-9b28-c70a2bd9d8e7_ActionId">
    <vt:lpwstr>b981847a-8df9-4a77-9987-8b804871a743</vt:lpwstr>
  </property>
  <property fmtid="{D5CDD505-2E9C-101B-9397-08002B2CF9AE}" pid="8" name="MSIP_Label_1127a2b6-15f0-419d-9b28-c70a2bd9d8e7_ContentBits">
    <vt:lpwstr>0</vt:lpwstr>
  </property>
</Properties>
</file>